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ildred Aleman\Desktop\fordel para jochi\FORDEL JOCHI 2024\"/>
    </mc:Choice>
  </mc:AlternateContent>
  <xr:revisionPtr revIDLastSave="0" documentId="8_{BF1A2E45-6870-4E29-853A-E21DCD88B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'!$A$1:$I$96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" l="1"/>
  <c r="I13" i="3" s="1"/>
  <c r="I63" i="3" s="1"/>
  <c r="I78" i="3" s="1"/>
  <c r="H63" i="3"/>
  <c r="G63" i="3"/>
  <c r="I57" i="3"/>
  <c r="I50" i="3"/>
  <c r="I49" i="3"/>
  <c r="I48" i="3"/>
  <c r="I46" i="3"/>
  <c r="I45" i="3"/>
  <c r="I43" i="3"/>
  <c r="I41" i="3"/>
  <c r="I40" i="3"/>
  <c r="I39" i="3"/>
  <c r="I38" i="3"/>
  <c r="I37" i="3"/>
  <c r="I32" i="3"/>
  <c r="I33" i="3"/>
  <c r="I34" i="3"/>
  <c r="I35" i="3"/>
  <c r="I31" i="3"/>
  <c r="I28" i="3"/>
  <c r="I27" i="3"/>
  <c r="I20" i="3" s="1"/>
  <c r="I22" i="3"/>
  <c r="I23" i="3"/>
  <c r="I24" i="3"/>
  <c r="I25" i="3"/>
  <c r="I26" i="3"/>
  <c r="I21" i="3"/>
  <c r="I18" i="3"/>
  <c r="I14" i="3" s="1"/>
  <c r="I17" i="3"/>
  <c r="I19" i="3"/>
  <c r="I16" i="3"/>
  <c r="I15" i="3"/>
  <c r="I36" i="3"/>
  <c r="H30" i="3"/>
  <c r="H40" i="3"/>
  <c r="H44" i="3"/>
  <c r="G44" i="3"/>
  <c r="H51" i="3"/>
  <c r="H56" i="3"/>
  <c r="H20" i="3"/>
  <c r="H14" i="3"/>
  <c r="G14" i="3"/>
  <c r="I44" i="3" l="1"/>
  <c r="H13" i="3"/>
  <c r="H78" i="3" s="1"/>
  <c r="G59" i="3"/>
  <c r="I73" i="3"/>
  <c r="I72" i="3"/>
  <c r="I71" i="3"/>
  <c r="I70" i="3"/>
  <c r="I69" i="3"/>
  <c r="I68" i="3"/>
  <c r="I67" i="3"/>
  <c r="I66" i="3"/>
  <c r="I64" i="3"/>
  <c r="I61" i="3"/>
  <c r="I62" i="3"/>
  <c r="I60" i="3"/>
  <c r="I58" i="3"/>
  <c r="I53" i="3"/>
  <c r="I54" i="3"/>
  <c r="I55" i="3"/>
  <c r="I52" i="3"/>
  <c r="I47" i="3"/>
  <c r="I29" i="3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G13" i="3" l="1"/>
  <c r="G78" i="3" s="1"/>
  <c r="I56" i="3"/>
  <c r="I51" i="3"/>
  <c r="F13" i="3"/>
  <c r="F63" i="3" s="1"/>
  <c r="F78" i="3" s="1"/>
  <c r="E44" i="3"/>
  <c r="E40" i="3"/>
  <c r="C59" i="3"/>
  <c r="C51" i="3"/>
  <c r="C40" i="3"/>
  <c r="I59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<sst xmlns="http://schemas.openxmlformats.org/spreadsheetml/2006/main" count="87" uniqueCount="87">
  <si>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</si>
  <si>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</si>
  <si>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</si>
  <si>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</si>
  <si>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</si>
  <si>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</si>
  <si>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</si>
  <si>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</si>
  <si>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</si>
  <si>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</si>
  <si>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</si>
  <si>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</si>
  <si>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</si>
  <si>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</si>
  <si>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</si>
  <si>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</si>
  <si>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</si>
  <si>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</si>
  <si>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</si>
  <si>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</si>
  <si>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</si>
  <si>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</si>
  <si>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</si>
  <si>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</si>
  <si>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</si>
  <si>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</si>
  <si>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</si>
  <si>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</si>
  <si>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</si>
  <si>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</si>
  <si>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</si>
  <si>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</si>
  <si>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</si>
  <si>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</si>
  <si>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</si>
  <si>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</si>
  <si>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</si>
  <si>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</si>
  <si>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</si>
  <si>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</si>
  <si>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</si>
  <si>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</si>
  <si>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</si>
  <si>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</si>
  <si>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</si>
  <si>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</si>
  <si>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</si>
  <si>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</si>
  <si>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</si>
  <si>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</si>
  <si>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</si>
  <si>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</si>
  <si>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</si>
  <si>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</si>
  <si>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</si>
  <si>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</si>
  <si>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</si>
  <si>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</si>
  <si>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</si>
  <si>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</si>
  <si>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</si>
  <si>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</si>
  <si>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</si>
  <si>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</si>
  <si>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</si>
  <si>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</si>
  <si>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</si>
  <si>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</si>
  <si>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</si>
  <si>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</si>
  <si>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</si>
  <si>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</si>
  <si>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</si>
  <si>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</si>
  <si>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</si>
  <si>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</si>
  <si>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</si>
  <si>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</si>
  <si>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</si>
  <si>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 xml:space="preserve">PREPARADO POR </t>
  </si>
  <si>
    <t xml:space="preserve">REVISADO POR </t>
  </si>
  <si>
    <t>LIC. MILDRED ALEMAN</t>
  </si>
  <si>
    <t>LIC. YUDELYS TEJEDA</t>
  </si>
  <si>
    <t>Ministerio de Hacienda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</si>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</sst>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0" fontId="1" fillId="2" borderId="32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8" xfId="0" applyFont="1" applyBorder="1" applyAlignment="1">
      <alignment horizontal="left" vertical="center"/>
    </xf>
    <xf numFmtId="4" fontId="0" fillId="0" borderId="16" xfId="0" applyNumberFormat="1" applyBorder="1"/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4" xfId="0" applyFont="1" applyFill="1" applyBorder="1" applyAlignment="1">
      <alignment horizontal="left" vertical="center"/>
    </xf>
    <xf numFmtId="16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left" vertical="center" wrapText="1"/>
    </xf>
    <xf numFmtId="4" fontId="0" fillId="0" borderId="40" xfId="1" applyNumberFormat="1" applyFont="1" applyBorder="1" applyAlignment="1">
      <alignment vertical="center" wrapText="1"/>
    </xf>
    <xf numFmtId="4" fontId="0" fillId="0" borderId="40" xfId="1" applyNumberFormat="1" applyFont="1" applyBorder="1"/>
    <xf numFmtId="4" fontId="0" fillId="0" borderId="40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3" fontId="4" fillId="0" borderId="41" xfId="1" applyFont="1" applyBorder="1" applyAlignment="1">
      <alignment vertical="center" wrapText="1"/>
    </xf>
    <xf numFmtId="4" fontId="0" fillId="0" borderId="42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8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0" fillId="0" borderId="39" xfId="0" applyNumberFormat="1" applyBorder="1"/>
    <xf numFmtId="4" fontId="0" fillId="0" borderId="43" xfId="0" applyNumberFormat="1" applyBorder="1"/>
    <xf numFmtId="4" fontId="0" fillId="0" borderId="40" xfId="0" applyNumberForma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38" xfId="0" applyNumberForma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S96"/>
  <sheetViews>
    <sheetView showGridLines="0" tabSelected="1" zoomScaleNormal="100" zoomScaleSheetLayoutView="77" workbookViewId="0">
      <selection activeCell="G82" sqref="G82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8" width="15.5703125" customWidth="1"/>
    <col min="9" max="9" width="17" customWidth="1"/>
    <col min="10" max="17" width="6" bestFit="1" customWidth="1"/>
    <col min="18" max="19" width="7" bestFit="1" customWidth="1"/>
  </cols>
  <sheetData>
    <row r="5" spans="1:19" ht="18.75" x14ac:dyDescent="0.25">
      <c r="A5" s="110" t="s">
        <v>83</v>
      </c>
      <c r="B5" s="110"/>
      <c r="C5" s="110"/>
      <c r="D5" s="110"/>
      <c r="E5" s="110"/>
      <c r="F5" s="110"/>
      <c r="G5" s="110"/>
      <c r="H5" s="110"/>
      <c r="I5" s="110"/>
    </row>
    <row r="6" spans="1:19" ht="18.75" customHeight="1" x14ac:dyDescent="0.25">
      <c r="A6" s="110" t="s">
        <v>78</v>
      </c>
      <c r="B6" s="110"/>
      <c r="C6" s="110"/>
      <c r="D6" s="110"/>
      <c r="E6" s="110"/>
      <c r="F6" s="110"/>
      <c r="G6" s="110"/>
      <c r="H6" s="110"/>
      <c r="I6" s="110"/>
    </row>
    <row r="7" spans="1:19" ht="18.75" x14ac:dyDescent="0.25">
      <c r="A7" s="110" t="s">
        <v>77</v>
      </c>
      <c r="B7" s="110"/>
      <c r="C7" s="110"/>
      <c r="D7" s="110"/>
      <c r="E7" s="110"/>
      <c r="F7" s="110"/>
      <c r="G7" s="110"/>
      <c r="H7" s="110"/>
      <c r="I7" s="110"/>
    </row>
    <row r="8" spans="1:19" ht="15.75" customHeight="1" x14ac:dyDescent="0.25">
      <c r="A8" s="111" t="s">
        <v>63</v>
      </c>
      <c r="B8" s="111"/>
      <c r="C8" s="111"/>
      <c r="D8" s="111"/>
      <c r="E8" s="111"/>
      <c r="F8" s="111"/>
      <c r="G8" s="111"/>
      <c r="H8" s="111"/>
      <c r="I8" s="111"/>
    </row>
    <row r="9" spans="1:19" ht="15.75" thickBot="1" x14ac:dyDescent="0.3">
      <c r="A9" s="112" t="s">
        <v>0</v>
      </c>
      <c r="B9" s="112"/>
      <c r="C9" s="112"/>
      <c r="D9" s="112"/>
      <c r="E9" s="112"/>
      <c r="F9" s="112"/>
      <c r="G9" s="112"/>
      <c r="H9" s="112"/>
      <c r="I9" s="112"/>
    </row>
    <row r="10" spans="1:19" ht="15" customHeight="1" thickBot="1" x14ac:dyDescent="0.3">
      <c r="A10" s="10"/>
      <c r="B10" s="10"/>
      <c r="C10" s="10"/>
      <c r="D10" s="10"/>
      <c r="E10" s="107" t="s">
        <v>76</v>
      </c>
      <c r="F10" s="108"/>
      <c r="G10" s="108"/>
      <c r="H10" s="108"/>
      <c r="I10" s="109"/>
    </row>
    <row r="11" spans="1:19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84</v>
      </c>
      <c r="G11" s="92" t="s">
        <v>85</v>
      </c>
      <c r="H11" s="92" t="s">
        <v>86</v>
      </c>
      <c r="I11" s="63" t="s">
        <v>66</v>
      </c>
      <c r="R11" s="4"/>
      <c r="S11" s="4"/>
    </row>
    <row r="12" spans="1:19" ht="16.5" thickBot="1" x14ac:dyDescent="0.3">
      <c r="A12" s="64"/>
      <c r="B12" s="11"/>
      <c r="C12" s="36"/>
      <c r="D12" s="36"/>
      <c r="E12" s="30"/>
      <c r="F12" s="30"/>
      <c r="G12" s="93"/>
      <c r="H12" s="93"/>
      <c r="I12" s="65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thickBot="1" x14ac:dyDescent="0.3">
      <c r="A13" s="66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+H14+H20+H30+H40+H44+H51</f>
        <v>8573215.290000001</v>
      </c>
      <c r="I13" s="38">
        <f>+I14+I20+I30+I40+I44+J51</f>
        <v>24856033.939999998</v>
      </c>
      <c r="J13" s="3"/>
    </row>
    <row r="14" spans="1:19" ht="27" customHeight="1" thickBot="1" x14ac:dyDescent="0.3">
      <c r="A14" s="67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>SUM(G15:G19)</f>
        <v>4039763.07</v>
      </c>
      <c r="H14" s="40">
        <f>SUM(H15:H19)</f>
        <v>4212066.58</v>
      </c>
      <c r="I14" s="41">
        <f>SUM(I15:I19)</f>
        <v>17294683.969999999</v>
      </c>
      <c r="J14" s="3"/>
    </row>
    <row r="15" spans="1:19" x14ac:dyDescent="0.25">
      <c r="A15" s="68" t="s">
        <v>3</v>
      </c>
      <c r="B15" s="16"/>
      <c r="C15" s="56">
        <v>68215422</v>
      </c>
      <c r="D15" s="56">
        <v>90388.38</v>
      </c>
      <c r="E15" s="39">
        <v>4096696.79</v>
      </c>
      <c r="F15" s="39">
        <v>3077296.73</v>
      </c>
      <c r="G15" s="94">
        <v>3192298.08</v>
      </c>
      <c r="H15" s="94">
        <v>3169478.07</v>
      </c>
      <c r="I15" s="69">
        <f>E15+F15+G15+H15</f>
        <v>13535769.67</v>
      </c>
    </row>
    <row r="16" spans="1:19" x14ac:dyDescent="0.25">
      <c r="A16" s="68" t="s">
        <v>4</v>
      </c>
      <c r="C16" s="57">
        <v>8950000</v>
      </c>
      <c r="D16" s="57">
        <v>90388.38</v>
      </c>
      <c r="E16" s="32">
        <v>148214.81</v>
      </c>
      <c r="F16" s="32">
        <v>170153.17</v>
      </c>
      <c r="G16" s="95">
        <v>289983.07</v>
      </c>
      <c r="H16" s="95">
        <v>285406.21999999997</v>
      </c>
      <c r="I16" s="69">
        <f t="shared" ref="I16:I17" si="1">E16+F16+G16+H16</f>
        <v>893757.27</v>
      </c>
    </row>
    <row r="17" spans="1:9" ht="18.75" customHeight="1" x14ac:dyDescent="0.25">
      <c r="A17" s="70" t="s">
        <v>5</v>
      </c>
      <c r="C17" s="26">
        <v>900000</v>
      </c>
      <c r="D17" s="26"/>
      <c r="E17" s="33">
        <v>0</v>
      </c>
      <c r="F17" s="33">
        <v>30000</v>
      </c>
      <c r="G17" s="96"/>
      <c r="H17" s="96"/>
      <c r="I17" s="69">
        <f>E17+F17+G17+H17</f>
        <v>30000</v>
      </c>
    </row>
    <row r="18" spans="1:9" s="9" customFormat="1" ht="25.15" customHeight="1" x14ac:dyDescent="0.25">
      <c r="A18" s="71" t="s">
        <v>6</v>
      </c>
      <c r="C18" s="26"/>
      <c r="D18" s="26"/>
      <c r="E18" s="33"/>
      <c r="F18" s="33"/>
      <c r="G18" s="96"/>
      <c r="H18" s="96"/>
      <c r="I18" s="69">
        <f>E18+F18+G18+H18</f>
        <v>0</v>
      </c>
    </row>
    <row r="19" spans="1:9" ht="15.75" thickBot="1" x14ac:dyDescent="0.3">
      <c r="A19" s="72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5">
        <v>557481.92000000004</v>
      </c>
      <c r="H19" s="95">
        <v>757182.29</v>
      </c>
      <c r="I19" s="69">
        <f>E19+F19+G19+H19</f>
        <v>2835157.03</v>
      </c>
    </row>
    <row r="20" spans="1:9" ht="15.75" thickBot="1" x14ac:dyDescent="0.3">
      <c r="A20" s="67" t="s">
        <v>8</v>
      </c>
      <c r="B20" s="12"/>
      <c r="C20" s="27">
        <f>SUM(C21:C29)</f>
        <v>41367540</v>
      </c>
      <c r="D20" s="27"/>
      <c r="E20" s="55">
        <f t="shared" ref="E20:F20" si="2">SUM(E21:E29)</f>
        <v>333958.21999999997</v>
      </c>
      <c r="F20" s="55">
        <f t="shared" si="2"/>
        <v>268532.3</v>
      </c>
      <c r="G20" s="55">
        <f>SUM(G21:G29)</f>
        <v>412910.61</v>
      </c>
      <c r="H20" s="55">
        <f>SUM(H21:H29)</f>
        <v>464280.73</v>
      </c>
      <c r="I20" s="55">
        <f>SUM(I21:I29)</f>
        <v>1479681.8599999999</v>
      </c>
    </row>
    <row r="21" spans="1:9" x14ac:dyDescent="0.25">
      <c r="A21" s="68" t="s">
        <v>9</v>
      </c>
      <c r="B21" s="12"/>
      <c r="C21" s="58">
        <v>3620190</v>
      </c>
      <c r="D21" s="28"/>
      <c r="E21" s="20">
        <v>179448.93</v>
      </c>
      <c r="F21" s="20">
        <v>98052.17</v>
      </c>
      <c r="G21" s="96">
        <v>232004.23</v>
      </c>
      <c r="H21" s="96">
        <v>144798.89000000001</v>
      </c>
      <c r="I21" s="69">
        <f>E21+F21+G21+H21</f>
        <v>654304.22</v>
      </c>
    </row>
    <row r="22" spans="1:9" x14ac:dyDescent="0.25">
      <c r="A22" s="70" t="s">
        <v>10</v>
      </c>
      <c r="B22" s="12"/>
      <c r="C22" s="59">
        <v>17737550</v>
      </c>
      <c r="D22" s="26"/>
      <c r="E22" s="33">
        <v>13900</v>
      </c>
      <c r="F22" s="33">
        <v>8720.77</v>
      </c>
      <c r="G22" s="96">
        <v>18326.849999999999</v>
      </c>
      <c r="H22" s="96"/>
      <c r="I22" s="69">
        <f t="shared" ref="I22:I27" si="3">E22+F22+G22+H22</f>
        <v>40947.619999999995</v>
      </c>
    </row>
    <row r="23" spans="1:9" x14ac:dyDescent="0.25">
      <c r="A23" s="68" t="s">
        <v>11</v>
      </c>
      <c r="B23" s="12"/>
      <c r="C23" s="59">
        <v>1440000</v>
      </c>
      <c r="D23" s="26"/>
      <c r="E23" s="33"/>
      <c r="F23" s="33">
        <v>4600</v>
      </c>
      <c r="G23" s="96">
        <v>40200</v>
      </c>
      <c r="H23" s="96">
        <v>6500</v>
      </c>
      <c r="I23" s="69">
        <f t="shared" si="3"/>
        <v>51300</v>
      </c>
    </row>
    <row r="24" spans="1:9" ht="18" customHeight="1" x14ac:dyDescent="0.25">
      <c r="A24" s="68" t="s">
        <v>12</v>
      </c>
      <c r="B24" s="12"/>
      <c r="C24" s="59">
        <v>150000</v>
      </c>
      <c r="D24" s="26"/>
      <c r="E24" s="33">
        <v>107978.61</v>
      </c>
      <c r="F24" s="33">
        <v>88025</v>
      </c>
      <c r="G24" s="96">
        <v>85994.68</v>
      </c>
      <c r="H24" s="96">
        <v>85045.92</v>
      </c>
      <c r="I24" s="69">
        <f t="shared" si="3"/>
        <v>367044.20999999996</v>
      </c>
    </row>
    <row r="25" spans="1:9" x14ac:dyDescent="0.25">
      <c r="A25" s="68" t="s">
        <v>13</v>
      </c>
      <c r="B25" s="12"/>
      <c r="C25" s="59">
        <v>3775000</v>
      </c>
      <c r="D25" s="26"/>
      <c r="E25" s="33"/>
      <c r="F25" s="33"/>
      <c r="G25" s="96"/>
      <c r="H25" s="96"/>
      <c r="I25" s="69">
        <f t="shared" si="3"/>
        <v>0</v>
      </c>
    </row>
    <row r="26" spans="1:9" x14ac:dyDescent="0.25">
      <c r="A26" s="68" t="s">
        <v>14</v>
      </c>
      <c r="B26" s="12"/>
      <c r="C26" s="26">
        <v>845000</v>
      </c>
      <c r="D26" s="26"/>
      <c r="E26" s="33"/>
      <c r="F26" s="33"/>
      <c r="G26" s="96"/>
      <c r="H26" s="96">
        <v>122835.7</v>
      </c>
      <c r="I26" s="69">
        <f t="shared" si="3"/>
        <v>122835.7</v>
      </c>
    </row>
    <row r="27" spans="1:9" ht="60" x14ac:dyDescent="0.25">
      <c r="A27" s="68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6">
        <v>12158</v>
      </c>
      <c r="H27" s="96">
        <v>4738</v>
      </c>
      <c r="I27" s="69">
        <f t="shared" si="3"/>
        <v>50875.990000000005</v>
      </c>
    </row>
    <row r="28" spans="1:9" ht="45" x14ac:dyDescent="0.25">
      <c r="A28" s="68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6">
        <v>24226.85</v>
      </c>
      <c r="H28" s="96">
        <v>100362.22</v>
      </c>
      <c r="I28" s="69">
        <f>E28+F28+G28+H28</f>
        <v>192374.12</v>
      </c>
    </row>
    <row r="29" spans="1:9" ht="15.75" thickBot="1" x14ac:dyDescent="0.3">
      <c r="A29" s="70" t="s">
        <v>17</v>
      </c>
      <c r="B29" s="12"/>
      <c r="C29" s="34"/>
      <c r="D29" s="34"/>
      <c r="E29" s="24">
        <v>0</v>
      </c>
      <c r="F29" s="24"/>
      <c r="G29" s="97"/>
      <c r="H29" s="97"/>
      <c r="I29" s="69">
        <f>E29+F29+G29</f>
        <v>0</v>
      </c>
    </row>
    <row r="30" spans="1:9" ht="27" customHeight="1" thickBot="1" x14ac:dyDescent="0.3">
      <c r="A30" s="67" t="s">
        <v>18</v>
      </c>
      <c r="B30" s="12"/>
      <c r="C30" s="27">
        <f>SUM(C31:C39)</f>
        <v>15122906</v>
      </c>
      <c r="D30" s="27"/>
      <c r="E30" s="43">
        <f t="shared" ref="E30:F30" si="4">SUM(E31:E39)</f>
        <v>1215940.8699999999</v>
      </c>
      <c r="F30" s="43">
        <f t="shared" si="4"/>
        <v>398141.23999999993</v>
      </c>
      <c r="G30" s="43">
        <f>SUM(G31:G39)</f>
        <v>252876.91</v>
      </c>
      <c r="H30" s="43">
        <f>SUM(H31:H39)</f>
        <v>1354773.43</v>
      </c>
      <c r="I30" s="43">
        <f>SUM(I31:I39)</f>
        <v>3221732.45</v>
      </c>
    </row>
    <row r="31" spans="1:9" x14ac:dyDescent="0.25">
      <c r="A31" s="70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6">
        <v>175871.73</v>
      </c>
      <c r="H31" s="96">
        <v>176490.03</v>
      </c>
      <c r="I31" s="69">
        <f>E31+F31+G31+H31</f>
        <v>818564.03</v>
      </c>
    </row>
    <row r="32" spans="1:9" x14ac:dyDescent="0.25">
      <c r="A32" s="68" t="s">
        <v>20</v>
      </c>
      <c r="B32" s="12"/>
      <c r="C32" s="26">
        <v>950300</v>
      </c>
      <c r="D32" s="31"/>
      <c r="E32" s="33">
        <v>0</v>
      </c>
      <c r="F32" s="33"/>
      <c r="G32" s="96"/>
      <c r="H32" s="96">
        <v>88140</v>
      </c>
      <c r="I32" s="69">
        <f>E32+F32+G32+H32</f>
        <v>88140</v>
      </c>
    </row>
    <row r="33" spans="1:9" x14ac:dyDescent="0.25">
      <c r="A33" s="70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6"/>
      <c r="H33" s="96"/>
      <c r="I33" s="69">
        <f t="shared" ref="I32:I35" si="5">E33+F33+G33+H33</f>
        <v>50171.53</v>
      </c>
    </row>
    <row r="34" spans="1:9" x14ac:dyDescent="0.25">
      <c r="A34" s="68" t="s">
        <v>22</v>
      </c>
      <c r="B34" s="12"/>
      <c r="C34" s="26">
        <v>0</v>
      </c>
      <c r="D34" s="31"/>
      <c r="E34" s="33">
        <v>0</v>
      </c>
      <c r="F34" s="33"/>
      <c r="G34" s="96"/>
      <c r="H34" s="96"/>
      <c r="I34" s="69">
        <f t="shared" si="5"/>
        <v>0</v>
      </c>
    </row>
    <row r="35" spans="1:9" x14ac:dyDescent="0.25">
      <c r="A35" s="70" t="s">
        <v>23</v>
      </c>
      <c r="B35" s="12"/>
      <c r="C35" s="26">
        <v>420000</v>
      </c>
      <c r="D35" s="31"/>
      <c r="E35" s="33">
        <v>0</v>
      </c>
      <c r="F35" s="33"/>
      <c r="G35" s="96"/>
      <c r="H35" s="96"/>
      <c r="I35" s="69">
        <f t="shared" si="5"/>
        <v>0</v>
      </c>
    </row>
    <row r="36" spans="1:9" ht="30" x14ac:dyDescent="0.25">
      <c r="A36" s="73" t="s">
        <v>24</v>
      </c>
      <c r="B36" s="17"/>
      <c r="C36" s="26">
        <v>0</v>
      </c>
      <c r="D36" s="31"/>
      <c r="E36" s="33">
        <v>0</v>
      </c>
      <c r="F36" s="33"/>
      <c r="G36" s="96"/>
      <c r="H36" s="96"/>
      <c r="I36" s="69">
        <f t="shared" ref="I32:I36" si="6">E36+F36+G36+H36</f>
        <v>0</v>
      </c>
    </row>
    <row r="37" spans="1:9" ht="45" x14ac:dyDescent="0.25">
      <c r="A37" s="74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6">
        <v>19200</v>
      </c>
      <c r="H37" s="96">
        <v>1004909.93</v>
      </c>
      <c r="I37" s="69">
        <f>E37+F37+G37+H37</f>
        <v>2042046.88</v>
      </c>
    </row>
    <row r="38" spans="1:9" ht="45" x14ac:dyDescent="0.25">
      <c r="A38" s="68" t="s">
        <v>26</v>
      </c>
      <c r="B38" s="12"/>
      <c r="C38" s="26"/>
      <c r="D38" s="31"/>
      <c r="E38" s="33">
        <v>0</v>
      </c>
      <c r="F38" s="33"/>
      <c r="G38" s="96"/>
      <c r="H38" s="96"/>
      <c r="I38" s="69">
        <f>E38+F38+G38+H38</f>
        <v>0</v>
      </c>
    </row>
    <row r="39" spans="1:9" ht="27" customHeight="1" thickBot="1" x14ac:dyDescent="0.3">
      <c r="A39" s="68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7">
        <v>57805.18</v>
      </c>
      <c r="H39" s="97">
        <v>85233.47</v>
      </c>
      <c r="I39" s="69">
        <f>E39+F39+G39+H39</f>
        <v>222810.01</v>
      </c>
    </row>
    <row r="40" spans="1:9" s="7" customFormat="1" ht="37.5" customHeight="1" thickBot="1" x14ac:dyDescent="0.3">
      <c r="A40" s="67" t="s">
        <v>28</v>
      </c>
      <c r="B40" s="13"/>
      <c r="C40" s="27">
        <f>SUM(C41:C41)</f>
        <v>3000000</v>
      </c>
      <c r="D40" s="27"/>
      <c r="E40" s="27">
        <f>SUM(E41:E41)</f>
        <v>0</v>
      </c>
      <c r="F40" s="27">
        <f>SUM(F41:F41)</f>
        <v>150108.04999999999</v>
      </c>
      <c r="G40" s="27">
        <f>SUM(G41:G41)</f>
        <v>60000</v>
      </c>
      <c r="H40" s="27">
        <f>SUM(H41:H41)</f>
        <v>132526</v>
      </c>
      <c r="I40" s="75">
        <f>SUM(I41:I41)</f>
        <v>342634.05</v>
      </c>
    </row>
    <row r="41" spans="1:9" ht="30.75" thickBot="1" x14ac:dyDescent="0.3">
      <c r="A41" s="68" t="s">
        <v>29</v>
      </c>
      <c r="B41" s="12"/>
      <c r="C41" s="28">
        <v>3000000</v>
      </c>
      <c r="D41" s="18"/>
      <c r="E41" s="20"/>
      <c r="F41" s="20">
        <v>150108.04999999999</v>
      </c>
      <c r="G41" s="96">
        <v>60000</v>
      </c>
      <c r="H41" s="96">
        <v>132526</v>
      </c>
      <c r="I41" s="69">
        <f>E41+F41+G41+H41</f>
        <v>342634.05</v>
      </c>
    </row>
    <row r="42" spans="1:9" ht="15.75" thickBot="1" x14ac:dyDescent="0.3">
      <c r="A42" s="67" t="s">
        <v>30</v>
      </c>
      <c r="B42" s="12"/>
      <c r="C42" s="29"/>
      <c r="D42" s="29"/>
      <c r="E42" s="29"/>
      <c r="F42" s="29"/>
      <c r="G42" s="98"/>
      <c r="H42" s="98"/>
      <c r="I42" s="76"/>
    </row>
    <row r="43" spans="1:9" ht="30.75" thickBot="1" x14ac:dyDescent="0.3">
      <c r="A43" s="68" t="s">
        <v>31</v>
      </c>
      <c r="B43" s="12"/>
      <c r="C43" s="5">
        <v>0</v>
      </c>
      <c r="D43" s="5"/>
      <c r="E43" s="5">
        <v>0</v>
      </c>
      <c r="F43" s="5"/>
      <c r="G43" s="97"/>
      <c r="H43" s="97"/>
      <c r="I43" s="77">
        <f>SUM(E43:E43)</f>
        <v>0</v>
      </c>
    </row>
    <row r="44" spans="1:9" ht="30.75" thickBot="1" x14ac:dyDescent="0.3">
      <c r="A44" s="67" t="s">
        <v>32</v>
      </c>
      <c r="B44" s="12"/>
      <c r="C44" s="27">
        <f>SUM(C45:C50)</f>
        <v>35905000</v>
      </c>
      <c r="D44" s="27"/>
      <c r="E44" s="27">
        <f>SUM(E45:E50)</f>
        <v>0</v>
      </c>
      <c r="F44" s="27">
        <f>SUM(F45:F50)</f>
        <v>107733.06</v>
      </c>
      <c r="G44" s="27">
        <f>SUM(G45:G50)</f>
        <v>0</v>
      </c>
      <c r="H44" s="27">
        <f>SUM(H45:H50)</f>
        <v>2409568.5500000003</v>
      </c>
      <c r="I44" s="75">
        <f>SUM(I45:I50)</f>
        <v>2517301.6100000003</v>
      </c>
    </row>
    <row r="45" spans="1:9" x14ac:dyDescent="0.25">
      <c r="A45" s="68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7"/>
      <c r="H45" s="97">
        <v>8014.14</v>
      </c>
      <c r="I45" s="69">
        <f>E45+F45+G45+H45</f>
        <v>36647.200000000004</v>
      </c>
    </row>
    <row r="46" spans="1:9" ht="45" x14ac:dyDescent="0.25">
      <c r="A46" s="68" t="s">
        <v>34</v>
      </c>
      <c r="B46" s="12"/>
      <c r="C46" s="26">
        <v>8000000</v>
      </c>
      <c r="D46" s="33"/>
      <c r="E46" s="33">
        <v>0</v>
      </c>
      <c r="F46" s="33"/>
      <c r="G46" s="96"/>
      <c r="H46" s="96">
        <v>2401554.41</v>
      </c>
      <c r="I46" s="69">
        <f>E46+F46+G46+H46</f>
        <v>2401554.41</v>
      </c>
    </row>
    <row r="47" spans="1:9" ht="30" x14ac:dyDescent="0.25">
      <c r="A47" s="68" t="s">
        <v>35</v>
      </c>
      <c r="B47" s="12"/>
      <c r="C47" s="26">
        <v>11055000</v>
      </c>
      <c r="D47" s="33"/>
      <c r="E47" s="33">
        <v>0</v>
      </c>
      <c r="F47" s="33"/>
      <c r="G47" s="96"/>
      <c r="H47" s="96"/>
      <c r="I47" s="69">
        <f>E47+F47+G47</f>
        <v>0</v>
      </c>
    </row>
    <row r="48" spans="1:9" ht="30.6" customHeight="1" x14ac:dyDescent="0.25">
      <c r="A48" s="68" t="s">
        <v>36</v>
      </c>
      <c r="B48" s="12"/>
      <c r="C48" s="26">
        <v>650000</v>
      </c>
      <c r="D48" s="33"/>
      <c r="E48" s="33">
        <v>0</v>
      </c>
      <c r="F48" s="33">
        <v>79100</v>
      </c>
      <c r="G48" s="96"/>
      <c r="H48" s="96"/>
      <c r="I48" s="69">
        <f>E48+F48+G48+H48</f>
        <v>79100</v>
      </c>
    </row>
    <row r="49" spans="1:9" ht="22.9" customHeight="1" x14ac:dyDescent="0.25">
      <c r="A49" s="68" t="s">
        <v>37</v>
      </c>
      <c r="B49" s="12"/>
      <c r="C49" s="26"/>
      <c r="D49" s="33"/>
      <c r="E49" s="33">
        <v>0</v>
      </c>
      <c r="F49" s="33"/>
      <c r="G49" s="96"/>
      <c r="H49" s="96"/>
      <c r="I49" s="69">
        <f>E49+F49+G49+H49</f>
        <v>0</v>
      </c>
    </row>
    <row r="50" spans="1:9" ht="20.25" customHeight="1" thickBot="1" x14ac:dyDescent="0.3">
      <c r="A50" s="68" t="s">
        <v>38</v>
      </c>
      <c r="B50" s="12"/>
      <c r="C50" s="26">
        <v>2000000</v>
      </c>
      <c r="D50" s="33"/>
      <c r="E50" s="33">
        <v>0</v>
      </c>
      <c r="F50" s="33"/>
      <c r="G50" s="96"/>
      <c r="H50" s="96"/>
      <c r="I50" s="69">
        <f>E50+F50+G50+H50</f>
        <v>0</v>
      </c>
    </row>
    <row r="51" spans="1:9" ht="15.75" thickBot="1" x14ac:dyDescent="0.3">
      <c r="A51" s="67" t="s">
        <v>39</v>
      </c>
      <c r="B51" s="12"/>
      <c r="C51" s="43">
        <f t="shared" ref="C51:E51" si="7">SUM(C52:C55)</f>
        <v>0</v>
      </c>
      <c r="D51" s="43"/>
      <c r="E51" s="43">
        <f t="shared" si="7"/>
        <v>0</v>
      </c>
      <c r="G51" s="43">
        <f>SUM(F52:F55)</f>
        <v>0</v>
      </c>
      <c r="H51" s="43">
        <f>SUM(G52:G55)</f>
        <v>0</v>
      </c>
      <c r="I51" s="43">
        <f>SUM(I52:I55)</f>
        <v>0</v>
      </c>
    </row>
    <row r="52" spans="1:9" x14ac:dyDescent="0.25">
      <c r="A52" s="68" t="s">
        <v>40</v>
      </c>
      <c r="B52" s="12"/>
      <c r="C52" s="20">
        <v>0</v>
      </c>
      <c r="D52" s="20"/>
      <c r="E52" s="20">
        <v>0</v>
      </c>
      <c r="F52" s="20"/>
      <c r="G52" s="96"/>
      <c r="H52" s="96"/>
      <c r="I52" s="69">
        <f>E52+F52+G52</f>
        <v>0</v>
      </c>
    </row>
    <row r="53" spans="1:9" x14ac:dyDescent="0.25">
      <c r="A53" s="68" t="s">
        <v>41</v>
      </c>
      <c r="B53" s="12"/>
      <c r="C53" s="33">
        <v>0</v>
      </c>
      <c r="D53" s="33"/>
      <c r="E53" s="33">
        <v>0</v>
      </c>
      <c r="F53" s="33"/>
      <c r="G53" s="99"/>
      <c r="H53" s="96"/>
      <c r="I53" s="69">
        <f>E53+F53+G53</f>
        <v>0</v>
      </c>
    </row>
    <row r="54" spans="1:9" x14ac:dyDescent="0.25">
      <c r="A54" s="79" t="s">
        <v>42</v>
      </c>
      <c r="B54" s="17"/>
      <c r="C54" s="20">
        <v>0</v>
      </c>
      <c r="D54" s="20"/>
      <c r="E54" s="20">
        <v>0</v>
      </c>
      <c r="F54" s="20"/>
      <c r="G54" s="96"/>
      <c r="H54" s="96"/>
      <c r="I54" s="69">
        <f>E54+F54+G54</f>
        <v>0</v>
      </c>
    </row>
    <row r="55" spans="1:9" ht="45.75" thickBot="1" x14ac:dyDescent="0.3">
      <c r="A55" s="74" t="s">
        <v>43</v>
      </c>
      <c r="B55" s="22"/>
      <c r="C55" s="24">
        <v>0</v>
      </c>
      <c r="D55" s="24"/>
      <c r="E55" s="24">
        <v>0</v>
      </c>
      <c r="F55" s="24"/>
      <c r="G55" s="100"/>
      <c r="H55" s="97"/>
      <c r="I55" s="69">
        <f>E55+F55+G55</f>
        <v>0</v>
      </c>
    </row>
    <row r="56" spans="1:9" ht="45.75" customHeight="1" thickBot="1" x14ac:dyDescent="0.3">
      <c r="A56" s="67" t="s">
        <v>44</v>
      </c>
      <c r="B56" s="12"/>
      <c r="C56" s="43">
        <f>SUM(C57:C58)</f>
        <v>185550350</v>
      </c>
      <c r="D56" s="43"/>
      <c r="E56" s="43">
        <f t="shared" ref="E56" si="8">SUM(E57:E58)</f>
        <v>5712908.6799999997</v>
      </c>
      <c r="F56" s="43">
        <f>SUM(F57:F58)</f>
        <v>3775100</v>
      </c>
      <c r="G56" s="43">
        <f>SUM(G57:G58)</f>
        <v>4879986.0599999996</v>
      </c>
      <c r="H56" s="43">
        <f>SUM(H57:H58)</f>
        <v>4572200</v>
      </c>
      <c r="I56" s="78">
        <f>SUM(I57:I58)</f>
        <v>18940194.739999998</v>
      </c>
    </row>
    <row r="57" spans="1:9" ht="45.75" customHeight="1" x14ac:dyDescent="0.25">
      <c r="A57" s="68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6">
        <v>4879986.0599999996</v>
      </c>
      <c r="H57" s="96">
        <v>4572200</v>
      </c>
      <c r="I57" s="69">
        <f>E57+F57+G57+H57</f>
        <v>18940194.739999998</v>
      </c>
    </row>
    <row r="58" spans="1:9" ht="45.75" thickBot="1" x14ac:dyDescent="0.3">
      <c r="A58" s="68" t="s">
        <v>46</v>
      </c>
      <c r="B58" s="12"/>
      <c r="C58" s="5">
        <v>0</v>
      </c>
      <c r="D58" s="5"/>
      <c r="E58" s="5">
        <v>0</v>
      </c>
      <c r="F58" s="5"/>
      <c r="G58" s="97"/>
      <c r="H58" s="97"/>
      <c r="I58" s="69">
        <f>E58+F58+G58</f>
        <v>0</v>
      </c>
    </row>
    <row r="59" spans="1:9" ht="15.75" thickBot="1" x14ac:dyDescent="0.3">
      <c r="A59" s="67" t="s">
        <v>47</v>
      </c>
      <c r="B59" s="12"/>
      <c r="C59" s="43">
        <f t="shared" ref="C59" si="9">SUM(C60:C62)</f>
        <v>0</v>
      </c>
      <c r="D59" s="43"/>
      <c r="E59" s="43">
        <f t="shared" ref="E59:I59" si="10">SUM(E60:E62)</f>
        <v>0</v>
      </c>
      <c r="F59" s="43">
        <f t="shared" si="10"/>
        <v>0</v>
      </c>
      <c r="G59" s="43">
        <f>SUM(G60:G62)</f>
        <v>0</v>
      </c>
      <c r="H59" s="55"/>
      <c r="I59" s="78">
        <f t="shared" si="10"/>
        <v>0</v>
      </c>
    </row>
    <row r="60" spans="1:9" x14ac:dyDescent="0.25">
      <c r="A60" s="70" t="s">
        <v>48</v>
      </c>
      <c r="B60" s="12"/>
      <c r="C60" s="20">
        <v>0</v>
      </c>
      <c r="D60" s="20"/>
      <c r="E60" s="20">
        <v>0</v>
      </c>
      <c r="F60" s="20"/>
      <c r="G60" s="96"/>
      <c r="H60" s="96"/>
      <c r="I60" s="69">
        <f>E60+F60+G60</f>
        <v>0</v>
      </c>
    </row>
    <row r="61" spans="1:9" x14ac:dyDescent="0.25">
      <c r="A61" s="70" t="s">
        <v>49</v>
      </c>
      <c r="B61" s="12"/>
      <c r="C61" s="33">
        <v>0</v>
      </c>
      <c r="D61" s="33"/>
      <c r="E61" s="33">
        <v>0</v>
      </c>
      <c r="F61" s="33"/>
      <c r="G61" s="99"/>
      <c r="H61" s="96"/>
      <c r="I61" s="69">
        <f>E61+F61+G61</f>
        <v>0</v>
      </c>
    </row>
    <row r="62" spans="1:9" ht="30.75" thickBot="1" x14ac:dyDescent="0.3">
      <c r="A62" s="68" t="s">
        <v>50</v>
      </c>
      <c r="B62" s="12"/>
      <c r="C62" s="24">
        <v>0</v>
      </c>
      <c r="D62" s="24"/>
      <c r="E62" s="24">
        <v>0</v>
      </c>
      <c r="F62" s="24"/>
      <c r="G62" s="100"/>
      <c r="H62" s="97"/>
      <c r="I62" s="69">
        <f>E62+F62+G62</f>
        <v>0</v>
      </c>
    </row>
    <row r="63" spans="1:9" ht="15.75" thickBot="1" x14ac:dyDescent="0.3">
      <c r="A63" s="80" t="s">
        <v>51</v>
      </c>
      <c r="B63" s="14"/>
      <c r="C63" s="29">
        <f>+C13+C56</f>
        <v>365104694</v>
      </c>
      <c r="D63" s="29"/>
      <c r="E63" s="29">
        <f>+E13+E56</f>
        <v>12266181.829999998</v>
      </c>
      <c r="F63" s="29">
        <f>+F13+F56</f>
        <v>8739094.9100000001</v>
      </c>
      <c r="G63" s="29">
        <f>+G13+G56</f>
        <v>9645536.6499999985</v>
      </c>
      <c r="H63" s="29">
        <f>+H13+H56</f>
        <v>13145415.290000001</v>
      </c>
      <c r="I63" s="76">
        <f>+I13+I56</f>
        <v>43796228.679999992</v>
      </c>
    </row>
    <row r="64" spans="1:9" ht="15.75" thickBot="1" x14ac:dyDescent="0.3">
      <c r="A64" s="71"/>
      <c r="B64" s="12"/>
      <c r="C64" s="44"/>
      <c r="D64" s="16"/>
      <c r="E64" s="5"/>
      <c r="F64" s="5"/>
      <c r="G64" s="97"/>
      <c r="H64" s="97"/>
      <c r="I64" s="69">
        <f>E64+F64+G64</f>
        <v>0</v>
      </c>
    </row>
    <row r="65" spans="1:9" ht="15.75" thickBot="1" x14ac:dyDescent="0.3">
      <c r="A65" s="81" t="s">
        <v>52</v>
      </c>
      <c r="B65" s="15"/>
      <c r="C65" s="29"/>
      <c r="D65" s="45"/>
      <c r="E65" s="45">
        <v>0</v>
      </c>
      <c r="F65" s="45"/>
      <c r="G65" s="101"/>
      <c r="H65" s="101"/>
      <c r="I65" s="82">
        <v>0</v>
      </c>
    </row>
    <row r="66" spans="1:9" ht="30" x14ac:dyDescent="0.25">
      <c r="A66" s="67" t="s">
        <v>53</v>
      </c>
      <c r="B66" s="12"/>
      <c r="C66" s="28">
        <v>0</v>
      </c>
      <c r="D66" s="25"/>
      <c r="E66" s="25">
        <v>0</v>
      </c>
      <c r="F66" s="25"/>
      <c r="G66" s="102"/>
      <c r="H66" s="102"/>
      <c r="I66" s="69">
        <f>E66+F66+G66</f>
        <v>0</v>
      </c>
    </row>
    <row r="67" spans="1:9" ht="30" x14ac:dyDescent="0.25">
      <c r="A67" s="68" t="s">
        <v>54</v>
      </c>
      <c r="B67" s="12"/>
      <c r="C67" s="26">
        <v>0</v>
      </c>
      <c r="D67" s="35"/>
      <c r="E67" s="35">
        <v>0</v>
      </c>
      <c r="F67" s="35"/>
      <c r="G67" s="103"/>
      <c r="H67" s="102"/>
      <c r="I67" s="69">
        <f>E67+F67+G67</f>
        <v>0</v>
      </c>
    </row>
    <row r="68" spans="1:9" ht="30.75" thickBot="1" x14ac:dyDescent="0.3">
      <c r="A68" s="68" t="s">
        <v>55</v>
      </c>
      <c r="B68" s="12"/>
      <c r="C68" s="46"/>
      <c r="D68" s="6"/>
      <c r="E68" s="6">
        <v>0</v>
      </c>
      <c r="F68" s="6"/>
      <c r="G68" s="104"/>
      <c r="H68" s="104"/>
      <c r="I68" s="69">
        <f>E68+F68+G68</f>
        <v>0</v>
      </c>
    </row>
    <row r="69" spans="1:9" ht="15.75" thickBot="1" x14ac:dyDescent="0.3">
      <c r="A69" s="67" t="s">
        <v>56</v>
      </c>
      <c r="C69" s="47">
        <v>0</v>
      </c>
      <c r="D69" s="45"/>
      <c r="E69" s="45">
        <v>0</v>
      </c>
      <c r="F69" s="6"/>
      <c r="G69" s="104"/>
      <c r="H69" s="104"/>
      <c r="I69" s="69">
        <f>E69+F69+G69</f>
        <v>0</v>
      </c>
    </row>
    <row r="70" spans="1:9" x14ac:dyDescent="0.25">
      <c r="A70" s="70" t="s">
        <v>57</v>
      </c>
      <c r="B70" s="12"/>
      <c r="C70" s="42">
        <v>0</v>
      </c>
      <c r="D70" s="6"/>
      <c r="E70" s="6">
        <v>0</v>
      </c>
      <c r="F70" s="6"/>
      <c r="G70" s="104"/>
      <c r="H70" s="104"/>
      <c r="I70" s="69">
        <f>E70+F70+G70</f>
        <v>0</v>
      </c>
    </row>
    <row r="71" spans="1:9" x14ac:dyDescent="0.25">
      <c r="A71" s="70" t="s">
        <v>58</v>
      </c>
      <c r="C71" s="48"/>
      <c r="D71" s="35"/>
      <c r="E71" s="35">
        <v>0</v>
      </c>
      <c r="F71" s="35"/>
      <c r="G71" s="103"/>
      <c r="H71" s="102"/>
      <c r="I71" s="69">
        <f>E71+F71+G71</f>
        <v>0</v>
      </c>
    </row>
    <row r="72" spans="1:9" x14ac:dyDescent="0.25">
      <c r="A72" s="70"/>
      <c r="C72" s="50">
        <v>0</v>
      </c>
      <c r="D72" s="49"/>
      <c r="E72" s="6"/>
      <c r="F72" s="8"/>
      <c r="G72" s="8"/>
      <c r="H72" s="8"/>
      <c r="I72" s="69">
        <f>E72+F72+G72</f>
        <v>0</v>
      </c>
    </row>
    <row r="73" spans="1:9" ht="15.75" thickBot="1" x14ac:dyDescent="0.3">
      <c r="A73" s="70"/>
      <c r="C73" s="51"/>
      <c r="D73" s="6"/>
      <c r="E73" s="6"/>
      <c r="F73" s="6"/>
      <c r="G73" s="104"/>
      <c r="H73" s="104"/>
      <c r="I73" s="69">
        <f>E73+F73+G73</f>
        <v>0</v>
      </c>
    </row>
    <row r="74" spans="1:9" ht="15.75" thickBot="1" x14ac:dyDescent="0.3">
      <c r="A74" s="83" t="s">
        <v>59</v>
      </c>
      <c r="C74" s="52"/>
      <c r="D74" s="45"/>
      <c r="E74" s="45">
        <v>0</v>
      </c>
      <c r="F74" s="45"/>
      <c r="G74" s="101"/>
      <c r="H74" s="101"/>
      <c r="I74" s="84">
        <v>0</v>
      </c>
    </row>
    <row r="75" spans="1:9" ht="30.75" thickBot="1" x14ac:dyDescent="0.3">
      <c r="A75" s="68" t="s">
        <v>60</v>
      </c>
      <c r="B75" s="12"/>
      <c r="C75" s="54">
        <v>0</v>
      </c>
      <c r="D75" s="54"/>
      <c r="E75" s="54">
        <v>0</v>
      </c>
      <c r="F75" s="54"/>
      <c r="G75" s="105"/>
      <c r="H75" s="113"/>
      <c r="I75" s="84">
        <v>0</v>
      </c>
    </row>
    <row r="76" spans="1:9" ht="15.75" thickTop="1" x14ac:dyDescent="0.25">
      <c r="A76" s="80" t="s">
        <v>61</v>
      </c>
      <c r="B76" s="14"/>
      <c r="C76" s="53">
        <v>0</v>
      </c>
      <c r="D76" s="53"/>
      <c r="E76" s="53">
        <v>0</v>
      </c>
      <c r="F76" s="53">
        <v>0</v>
      </c>
      <c r="G76" s="53">
        <v>0</v>
      </c>
      <c r="H76" s="53">
        <v>0</v>
      </c>
      <c r="I76" s="85">
        <v>0</v>
      </c>
    </row>
    <row r="77" spans="1:9" x14ac:dyDescent="0.25">
      <c r="A77" s="86"/>
      <c r="B77" s="17"/>
      <c r="C77" s="18"/>
      <c r="D77" s="19"/>
      <c r="E77" s="21"/>
      <c r="F77" s="21"/>
      <c r="G77" s="106"/>
      <c r="H77" s="106"/>
      <c r="I77" s="87"/>
    </row>
    <row r="78" spans="1:9" ht="21" customHeight="1" thickBot="1" x14ac:dyDescent="0.3">
      <c r="A78" s="88" t="s">
        <v>62</v>
      </c>
      <c r="B78" s="89"/>
      <c r="C78" s="90">
        <f t="shared" ref="C78:I78" si="11">+C63+C76</f>
        <v>365104694</v>
      </c>
      <c r="D78" s="90">
        <f t="shared" si="11"/>
        <v>0</v>
      </c>
      <c r="E78" s="90">
        <f t="shared" si="11"/>
        <v>12266181.829999998</v>
      </c>
      <c r="F78" s="90">
        <f t="shared" si="11"/>
        <v>8739094.9100000001</v>
      </c>
      <c r="G78" s="90">
        <f t="shared" si="11"/>
        <v>9645536.6499999985</v>
      </c>
      <c r="H78" s="90">
        <f t="shared" si="11"/>
        <v>13145415.290000001</v>
      </c>
      <c r="I78" s="91">
        <f>+I63+I76</f>
        <v>43796228.679999992</v>
      </c>
    </row>
    <row r="79" spans="1:9" x14ac:dyDescent="0.25">
      <c r="A79" s="7" t="s">
        <v>67</v>
      </c>
      <c r="I79" s="8"/>
    </row>
    <row r="80" spans="1:9" x14ac:dyDescent="0.25">
      <c r="A80" s="1" t="s">
        <v>68</v>
      </c>
      <c r="E80" s="2"/>
      <c r="F80" s="2"/>
      <c r="G80" s="2"/>
      <c r="H80" s="2"/>
      <c r="I80" s="2"/>
    </row>
    <row r="81" spans="1:9" x14ac:dyDescent="0.25">
      <c r="A81" s="1" t="s">
        <v>69</v>
      </c>
      <c r="E81" s="8"/>
      <c r="F81" s="8"/>
      <c r="G81" s="8"/>
      <c r="H81" s="8"/>
      <c r="I81" s="8"/>
    </row>
    <row r="82" spans="1:9" x14ac:dyDescent="0.25">
      <c r="A82" s="1" t="s">
        <v>70</v>
      </c>
    </row>
    <row r="83" spans="1:9" x14ac:dyDescent="0.25">
      <c r="A83" s="1" t="s">
        <v>71</v>
      </c>
    </row>
    <row r="84" spans="1:9" x14ac:dyDescent="0.25">
      <c r="A84" s="1" t="s">
        <v>72</v>
      </c>
    </row>
    <row r="85" spans="1:9" x14ac:dyDescent="0.25">
      <c r="A85" s="1"/>
    </row>
    <row r="86" spans="1:9" x14ac:dyDescent="0.25">
      <c r="A86" s="1"/>
    </row>
    <row r="87" spans="1:9" x14ac:dyDescent="0.25">
      <c r="A87" s="1" t="s">
        <v>79</v>
      </c>
      <c r="D87" t="s">
        <v>80</v>
      </c>
    </row>
    <row r="88" spans="1:9" x14ac:dyDescent="0.25">
      <c r="A88" s="1" t="s">
        <v>81</v>
      </c>
      <c r="D88" t="s">
        <v>82</v>
      </c>
    </row>
    <row r="89" spans="1:9" x14ac:dyDescent="0.25">
      <c r="A89" s="1"/>
    </row>
    <row r="90" spans="1:9" x14ac:dyDescent="0.25">
      <c r="A90" s="1"/>
    </row>
    <row r="91" spans="1:9" x14ac:dyDescent="0.25">
      <c r="A91" s="1"/>
    </row>
    <row r="92" spans="1:9" x14ac:dyDescent="0.25">
      <c r="A92" s="1"/>
    </row>
    <row r="93" spans="1:9" x14ac:dyDescent="0.25">
      <c r="A93" s="1"/>
    </row>
    <row r="94" spans="1:9" x14ac:dyDescent="0.25">
      <c r="A94" s="1"/>
    </row>
    <row r="95" spans="1:9" x14ac:dyDescent="0.25">
      <c r="A95" s="1"/>
    </row>
    <row r="96" spans="1:9" x14ac:dyDescent="0.25">
      <c r="A96" s="1"/>
    </row>
  </sheetData>
  <mergeCells count="6">
    <mergeCell ref="E10:I10"/>
    <mergeCell ref="A6:I6"/>
    <mergeCell ref="A5:I5"/>
    <mergeCell ref="A7:I7"/>
    <mergeCell ref="A8:I8"/>
    <mergeCell ref="A9:I9"/>
  </mergeCells>
  <printOptions horizontalCentered="1"/>
  <pageMargins left="0" right="0" top="0.19685039370078741" bottom="0.19685039370078741" header="0.31496062992125984" footer="0.31496062992125984"/>
  <pageSetup scale="95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Mildred Aleman</cp:lastModifiedBy>
  <cp:revision/>
  <cp:lastPrinted>2024-02-28T15:53:55Z</cp:lastPrinted>
  <dcterms:created xsi:type="dcterms:W3CDTF">2018-04-17T18:57:16Z</dcterms:created>
  <dcterms:modified xsi:type="dcterms:W3CDTF">2024-06-03T01:15:04Z</dcterms:modified>
  <cp:category/>
  <cp:contentStatus/>
</cp:coreProperties>
</file>